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3"/>
  </bookViews>
  <sheets>
    <sheet name="Balanço Patrimonial" sheetId="1" r:id="rId1"/>
    <sheet name="DRE" sheetId="2" r:id="rId2"/>
    <sheet name="Fluxo de Caixa" sheetId="3" r:id="rId3"/>
    <sheet name="DMPL" sheetId="4" r:id="rId4"/>
  </sheets>
  <definedNames>
    <definedName name="_xlnm.Print_Area" localSheetId="0">'Balanço Patrimonial'!$A$1:$E$48</definedName>
    <definedName name="_xlnm.Print_Area" localSheetId="3">'DMPL'!$A$1:$F$25</definedName>
    <definedName name="_xlnm.Print_Area" localSheetId="1">'DRE'!$B$1:$E$41</definedName>
    <definedName name="_xlnm.Print_Area" localSheetId="2">'Fluxo de Caixa'!$B$1:$E$45</definedName>
  </definedNames>
  <calcPr fullCalcOnLoad="1"/>
</workbook>
</file>

<file path=xl/sharedStrings.xml><?xml version="1.0" encoding="utf-8"?>
<sst xmlns="http://schemas.openxmlformats.org/spreadsheetml/2006/main" count="99" uniqueCount="72">
  <si>
    <t>BALANÇO PATRIMONIAL</t>
  </si>
  <si>
    <t>(Expresso em Reais)</t>
  </si>
  <si>
    <t>ATIVO</t>
  </si>
  <si>
    <t>ATIVO CIRCULANTE</t>
  </si>
  <si>
    <t>Disponibilidades</t>
  </si>
  <si>
    <t xml:space="preserve">  Caixa</t>
  </si>
  <si>
    <t xml:space="preserve">  Banco – Conta Corrente</t>
  </si>
  <si>
    <t xml:space="preserve">  Banco – Aplicação Financeira</t>
  </si>
  <si>
    <t>ATIVO NÃO CIRCULANTE</t>
  </si>
  <si>
    <t>Imobilizado</t>
  </si>
  <si>
    <t xml:space="preserve">  Móveis e Utensílios</t>
  </si>
  <si>
    <t xml:space="preserve">  Depreciação </t>
  </si>
  <si>
    <t>TOTAL DO ATIVO</t>
  </si>
  <si>
    <t>PASSIVO</t>
  </si>
  <si>
    <t>PASSIVO CIRCULANTE</t>
  </si>
  <si>
    <t xml:space="preserve">   Fornecedores</t>
  </si>
  <si>
    <t>PATRIMÔNIO LÍQUIDO</t>
  </si>
  <si>
    <t xml:space="preserve">  Superávit/Déficit Acumulado</t>
  </si>
  <si>
    <t xml:space="preserve">  Superávit/Déficit do Exercício</t>
  </si>
  <si>
    <t>TOTAL DO PASSIVO</t>
  </si>
  <si>
    <t>Luciana Braga dos Santos</t>
  </si>
  <si>
    <t>Contadora  - CRC/RJ 079.343/O-2</t>
  </si>
  <si>
    <t>DEMONSTRAÇÃO DO RESULTADO DO PERÍODO</t>
  </si>
  <si>
    <t>Despesas Bancárias</t>
  </si>
  <si>
    <t>SUPERÁVIT/DÉFICIT DO PERÍODO</t>
  </si>
  <si>
    <t>DEMONSTRAÇÃO DO FLUXO DE CAIXA</t>
  </si>
  <si>
    <t>Método Direto</t>
  </si>
  <si>
    <t>Fluxo de Caixa das Atividades Operacionais</t>
  </si>
  <si>
    <t>Recursos Recebidos</t>
  </si>
  <si>
    <t>Pagamentos Realizados</t>
  </si>
  <si>
    <t>(=) Caixa Líquido Gerado pelas Atividades Operacionais</t>
  </si>
  <si>
    <t>Fluxo de Caixa das Atividades de Financiamento</t>
  </si>
  <si>
    <t>(=) Caixa Líquido Consumido pelas Atividades de Financiamento</t>
  </si>
  <si>
    <t>Fluxo de Caixa das Atividades de Investimento</t>
  </si>
  <si>
    <t>(=) Caixa Líquido Consumido pelas Atividades de Investimento</t>
  </si>
  <si>
    <t>(=) Aumento/Redução Líquido de Caixa e Equiv. de Caixa</t>
  </si>
  <si>
    <t>Caixa e Equivalentes de Caixa no Início do Período</t>
  </si>
  <si>
    <t>Caixa e Equivalentes de Caixa no Fim do Período</t>
  </si>
  <si>
    <t>Variação do Caixa</t>
  </si>
  <si>
    <t>DEMONSTRAÇÃO DAS MUTAÇÕES DO PATRIMÔNIO LÍQUIDO</t>
  </si>
  <si>
    <t>PATRIMÔNIO SOCIAL</t>
  </si>
  <si>
    <t>OUTRAS RESERVAS</t>
  </si>
  <si>
    <t>AJUSTES DE AVALIAÇÃO PATRIMONIAL</t>
  </si>
  <si>
    <t>SUPERÁVIT/DÉFIT</t>
  </si>
  <si>
    <t>TOTAL DO PATRIMÔNIO LÍQUIDO</t>
  </si>
  <si>
    <t>Movimentações do Período</t>
  </si>
  <si>
    <t>Superávit/Défit do Período</t>
  </si>
  <si>
    <t>Ajustes de Avaliação Patrimonial</t>
  </si>
  <si>
    <t>Recursos de Superávit com Restrição</t>
  </si>
  <si>
    <t>Transferência de Superávit de Recursos sem Restrição</t>
  </si>
  <si>
    <t>SOCIEDADE EDUCACIONAL OBSERVATÓRIO DA COMUNICAÇÃO INSTITUCIONAL</t>
  </si>
  <si>
    <t>CNPJ: 19.241.448/0001-25</t>
  </si>
  <si>
    <t>Manoel Marcondes Machado Neto - Presidente</t>
  </si>
  <si>
    <t>Contribuições dos Associados</t>
  </si>
  <si>
    <t>RECEITAS OPERACIONAIS</t>
  </si>
  <si>
    <t>CUSTOS DAS OPERAÇÕES</t>
  </si>
  <si>
    <t>Publicações Literárias</t>
  </si>
  <si>
    <t>Taxa de Operação - Pagamento Seguro</t>
  </si>
  <si>
    <t>DESPESAS/RECEITAS OPERACIONAIS E FINANCEIRAS</t>
  </si>
  <si>
    <t>Receitas Financeiras</t>
  </si>
  <si>
    <t>Rendimento Conta Remunerada</t>
  </si>
  <si>
    <t>Despesas Financeiras</t>
  </si>
  <si>
    <t>Doações Diversas</t>
  </si>
  <si>
    <t>Despesas Operacionais</t>
  </si>
  <si>
    <t>Despesas com Condução</t>
  </si>
  <si>
    <t>Certificado Digital</t>
  </si>
  <si>
    <t>Cerfificado Digital Serasa</t>
  </si>
  <si>
    <t>Valores a Receber</t>
  </si>
  <si>
    <t xml:space="preserve">  Pag Seguro</t>
  </si>
  <si>
    <t>Exercícios Findos em 31/12/2019 e 31/12/2020</t>
  </si>
  <si>
    <t>Saldos Iniciais em 31.12.2019</t>
  </si>
  <si>
    <t>Saldos finais em 31.12.2020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</si>
</sst>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* #,##0.00\ ;* \(#,##0.00\);* \-#\ ;@\ "/>
    <numFmt numFmtId="165" formatCode="#,##0.00\ ;[Red]\(#,##0.00\)"/>
    <numFmt numFmtId="166" formatCode="#,##0.00;[Red]#,##0.00"/>
    <numFmt numFmtId="167" formatCode="#,##0.00\ ;\(#,##0.00\)"/>
    <numFmt numFmtId="168" formatCode="[$R$-416]\ #,##0.00;[Red]\-[$R$-416]\ #,##0.00"/>
    <numFmt numFmtId="169" formatCode="#,##0.00_ ;[Red]\-#,##0.00\ "/>
  </numFmts>
  <fonts count="43">
    <font>
      <sz val="10"/>
      <name val="Arial"/>
      <family val="2"/>
    </font>
    <font>
      <b/>
      <sz val="12"/>
      <name val="Arial"/>
      <family val="2"/>
    </font>
    <font>
      <b/>
      <sz val="12"/>
      <color indexed="63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Mangal"/>
      <family val="2"/>
    </font>
    <font>
      <sz val="12"/>
      <color indexed="63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64" fontId="6" fillId="0" borderId="0">
      <alignment/>
      <protection/>
    </xf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0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0" fontId="0" fillId="0" borderId="0" xfId="0" applyNumberFormat="1" applyAlignment="1">
      <alignment/>
    </xf>
    <xf numFmtId="40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5" fontId="7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168" fontId="1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40" fontId="0" fillId="0" borderId="0" xfId="0" applyNumberFormat="1" applyFont="1" applyAlignment="1">
      <alignment/>
    </xf>
    <xf numFmtId="165" fontId="1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166" fontId="1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0" fontId="3" fillId="3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48"/>
  <sheetViews>
    <sheetView zoomScalePageLayoutView="0" workbookViewId="0" topLeftCell="A16">
      <selection activeCell="C12" sqref="C12"/>
    </sheetView>
  </sheetViews>
  <sheetFormatPr defaultColWidth="11.00390625" defaultRowHeight="12.75"/>
  <cols>
    <col min="1" max="1" width="35.7109375" style="0" customWidth="1"/>
    <col min="2" max="2" width="3.00390625" style="0" customWidth="1"/>
    <col min="3" max="3" width="11.00390625" style="0" customWidth="1"/>
    <col min="4" max="4" width="2.57421875" style="0" customWidth="1"/>
    <col min="5" max="5" width="11.00390625" style="0" customWidth="1"/>
  </cols>
  <sheetData>
    <row r="1" spans="1:5" ht="32.25" customHeight="1">
      <c r="A1" s="42" t="s">
        <v>50</v>
      </c>
      <c r="B1" s="42"/>
      <c r="C1" s="42"/>
      <c r="D1" s="42"/>
      <c r="E1" s="42"/>
    </row>
    <row r="2" spans="1:5" ht="15.75">
      <c r="A2" s="39" t="s">
        <v>51</v>
      </c>
      <c r="B2" s="39"/>
      <c r="C2" s="39"/>
      <c r="D2" s="39"/>
      <c r="E2" s="39"/>
    </row>
    <row r="4" spans="1:8" ht="15.75">
      <c r="A4" s="39" t="s">
        <v>0</v>
      </c>
      <c r="B4" s="39"/>
      <c r="C4" s="39"/>
      <c r="D4" s="39"/>
      <c r="E4" s="39"/>
      <c r="F4" s="1"/>
      <c r="G4" s="1"/>
      <c r="H4" s="1"/>
    </row>
    <row r="5" spans="1:8" ht="15.75">
      <c r="A5" s="39" t="s">
        <v>69</v>
      </c>
      <c r="B5" s="39"/>
      <c r="C5" s="39"/>
      <c r="D5" s="39"/>
      <c r="E5" s="39"/>
      <c r="F5" s="1"/>
      <c r="G5" s="1"/>
      <c r="H5" s="1"/>
    </row>
    <row r="6" spans="1:8" ht="15.75">
      <c r="A6" s="39" t="s">
        <v>1</v>
      </c>
      <c r="B6" s="39"/>
      <c r="C6" s="39"/>
      <c r="D6" s="39"/>
      <c r="E6" s="39"/>
      <c r="F6" s="1"/>
      <c r="G6" s="1"/>
      <c r="H6" s="1"/>
    </row>
    <row r="7" spans="1:8" ht="15.75">
      <c r="A7" s="1"/>
      <c r="B7" s="1"/>
      <c r="C7" s="2">
        <v>2019</v>
      </c>
      <c r="D7" s="3"/>
      <c r="E7" s="2">
        <v>2020</v>
      </c>
      <c r="F7" s="1"/>
      <c r="G7" s="1"/>
      <c r="H7" s="1"/>
    </row>
    <row r="8" spans="1:8" ht="15.75">
      <c r="A8" s="1"/>
      <c r="B8" s="1"/>
      <c r="C8" s="4"/>
      <c r="D8" s="4"/>
      <c r="E8" s="4"/>
      <c r="F8" s="1"/>
      <c r="G8" s="1"/>
      <c r="H8" s="1"/>
    </row>
    <row r="9" spans="1:5" ht="12.75">
      <c r="A9" s="5" t="s">
        <v>2</v>
      </c>
      <c r="B9" s="5"/>
      <c r="C9" s="6"/>
      <c r="D9" s="6"/>
      <c r="E9" s="6"/>
    </row>
    <row r="10" spans="1:5" ht="12.75">
      <c r="A10" t="s">
        <v>3</v>
      </c>
      <c r="C10" s="6">
        <f>+C12+C17</f>
        <v>1683.58</v>
      </c>
      <c r="D10" s="6"/>
      <c r="E10" s="6">
        <f>+E12+E17</f>
        <v>2449.26</v>
      </c>
    </row>
    <row r="11" spans="3:5" ht="12.75">
      <c r="C11" s="6"/>
      <c r="D11" s="6"/>
      <c r="E11" s="6"/>
    </row>
    <row r="12" spans="1:5" ht="12.75">
      <c r="A12" t="s">
        <v>4</v>
      </c>
      <c r="C12" s="6">
        <f>SUM(C13:C15)</f>
        <v>1108.58</v>
      </c>
      <c r="D12" s="6"/>
      <c r="E12" s="6">
        <f>SUM(E13:E15)</f>
        <v>1874.26</v>
      </c>
    </row>
    <row r="13" spans="1:5" ht="12.75">
      <c r="A13" t="s">
        <v>5</v>
      </c>
      <c r="C13" s="6">
        <v>1108.58</v>
      </c>
      <c r="D13" s="6"/>
      <c r="E13" s="6">
        <v>1874.26</v>
      </c>
    </row>
    <row r="14" spans="1:5" ht="12.75">
      <c r="A14" t="s">
        <v>6</v>
      </c>
      <c r="C14" s="6">
        <v>0</v>
      </c>
      <c r="D14" s="6"/>
      <c r="E14" s="6">
        <v>0</v>
      </c>
    </row>
    <row r="15" spans="1:5" ht="12.75">
      <c r="A15" t="s">
        <v>7</v>
      </c>
      <c r="C15" s="6">
        <v>0</v>
      </c>
      <c r="D15" s="6"/>
      <c r="E15" s="6">
        <v>0</v>
      </c>
    </row>
    <row r="16" spans="3:5" ht="12.75">
      <c r="C16" s="6"/>
      <c r="D16" s="6"/>
      <c r="E16" s="6"/>
    </row>
    <row r="17" spans="1:5" ht="12.75">
      <c r="A17" t="s">
        <v>67</v>
      </c>
      <c r="C17" s="6">
        <f>SUM(C18)</f>
        <v>575</v>
      </c>
      <c r="D17" s="6"/>
      <c r="E17" s="6">
        <f>SUM(E18)</f>
        <v>575</v>
      </c>
    </row>
    <row r="18" spans="1:5" ht="12.75">
      <c r="A18" t="s">
        <v>68</v>
      </c>
      <c r="C18" s="6">
        <v>575</v>
      </c>
      <c r="D18" s="6"/>
      <c r="E18" s="6">
        <v>575</v>
      </c>
    </row>
    <row r="19" spans="3:5" ht="12.75">
      <c r="C19" s="6"/>
      <c r="D19" s="6"/>
      <c r="E19" s="6"/>
    </row>
    <row r="20" spans="3:5" ht="12.75">
      <c r="C20" s="6"/>
      <c r="D20" s="6"/>
      <c r="E20" s="6"/>
    </row>
    <row r="21" spans="1:5" ht="12.75">
      <c r="A21" t="s">
        <v>8</v>
      </c>
      <c r="C21" s="6">
        <f>+C23</f>
        <v>0</v>
      </c>
      <c r="D21" s="6"/>
      <c r="E21" s="6">
        <f>+E23</f>
        <v>0</v>
      </c>
    </row>
    <row r="22" spans="3:5" ht="12.75">
      <c r="C22" s="6"/>
      <c r="D22" s="6"/>
      <c r="E22" s="6"/>
    </row>
    <row r="23" spans="1:5" ht="12.75">
      <c r="A23" t="s">
        <v>9</v>
      </c>
      <c r="C23" s="6">
        <f>SUM(C24:C25)</f>
        <v>0</v>
      </c>
      <c r="D23" s="6"/>
      <c r="E23" s="6">
        <f>SUM(E24:E25)</f>
        <v>0</v>
      </c>
    </row>
    <row r="24" spans="1:5" ht="12.75">
      <c r="A24" t="s">
        <v>10</v>
      </c>
      <c r="C24" s="6">
        <v>0</v>
      </c>
      <c r="D24" s="6"/>
      <c r="E24" s="6">
        <v>0</v>
      </c>
    </row>
    <row r="25" spans="1:5" ht="12.75">
      <c r="A25" t="s">
        <v>11</v>
      </c>
      <c r="C25" s="6">
        <v>0</v>
      </c>
      <c r="D25" s="6"/>
      <c r="E25" s="6">
        <v>0</v>
      </c>
    </row>
    <row r="26" spans="3:5" ht="12.75">
      <c r="C26" s="6"/>
      <c r="D26" s="6"/>
      <c r="E26" s="6"/>
    </row>
    <row r="27" spans="1:5" ht="12.75">
      <c r="A27" s="5" t="s">
        <v>12</v>
      </c>
      <c r="B27" s="5"/>
      <c r="C27" s="7">
        <f>C10+C21</f>
        <v>1683.58</v>
      </c>
      <c r="D27" s="7"/>
      <c r="E27" s="7">
        <f>E10+E21</f>
        <v>2449.26</v>
      </c>
    </row>
    <row r="28" spans="3:5" ht="12.75">
      <c r="C28" s="6"/>
      <c r="D28" s="6"/>
      <c r="E28" s="6"/>
    </row>
    <row r="29" spans="3:5" ht="12.75">
      <c r="C29" s="6"/>
      <c r="D29" s="6"/>
      <c r="E29" s="6"/>
    </row>
    <row r="30" spans="1:5" ht="12.75">
      <c r="A30" s="5" t="s">
        <v>13</v>
      </c>
      <c r="B30" s="5"/>
      <c r="C30" s="6"/>
      <c r="D30" s="6"/>
      <c r="E30" s="6"/>
    </row>
    <row r="31" spans="1:5" ht="12.75">
      <c r="A31" t="s">
        <v>14</v>
      </c>
      <c r="C31" s="6">
        <f>C33</f>
        <v>0</v>
      </c>
      <c r="D31" s="6"/>
      <c r="E31" s="6">
        <f>E33</f>
        <v>0</v>
      </c>
    </row>
    <row r="32" spans="1:5" ht="12.75">
      <c r="A32" s="5"/>
      <c r="B32" s="5"/>
      <c r="C32" s="6"/>
      <c r="D32" s="6"/>
      <c r="E32" s="6"/>
    </row>
    <row r="33" spans="1:5" ht="12.75">
      <c r="A33" s="8" t="s">
        <v>15</v>
      </c>
      <c r="B33" s="8"/>
      <c r="C33" s="6">
        <v>0</v>
      </c>
      <c r="D33" s="6"/>
      <c r="E33" s="6">
        <v>0</v>
      </c>
    </row>
    <row r="34" spans="1:5" ht="12.75">
      <c r="A34" s="5"/>
      <c r="B34" s="5"/>
      <c r="C34" s="6"/>
      <c r="D34" s="6"/>
      <c r="E34" s="6"/>
    </row>
    <row r="35" spans="1:5" ht="12.75">
      <c r="A35" t="s">
        <v>16</v>
      </c>
      <c r="C35" s="6">
        <f>SUM(C37:C38)</f>
        <v>1683.58</v>
      </c>
      <c r="D35" s="6"/>
      <c r="E35" s="6">
        <f>SUM(E37:E38)</f>
        <v>2449.2599999999998</v>
      </c>
    </row>
    <row r="36" spans="3:5" ht="12.75">
      <c r="C36" s="6"/>
      <c r="D36" s="6"/>
      <c r="E36" s="6"/>
    </row>
    <row r="37" spans="1:5" ht="12.75">
      <c r="A37" t="s">
        <v>17</v>
      </c>
      <c r="C37" s="6">
        <v>2097.95</v>
      </c>
      <c r="D37" s="6"/>
      <c r="E37" s="6">
        <v>1683.58</v>
      </c>
    </row>
    <row r="38" spans="1:5" ht="12.75">
      <c r="A38" t="s">
        <v>18</v>
      </c>
      <c r="C38" s="6">
        <v>-414.37</v>
      </c>
      <c r="D38" s="6"/>
      <c r="E38" s="6">
        <v>765.68</v>
      </c>
    </row>
    <row r="39" spans="3:5" ht="12.75">
      <c r="C39" s="6"/>
      <c r="D39" s="6"/>
      <c r="E39" s="6"/>
    </row>
    <row r="40" spans="1:5" ht="12.75">
      <c r="A40" s="5" t="s">
        <v>19</v>
      </c>
      <c r="B40" s="5"/>
      <c r="C40" s="7">
        <f>C35+C31</f>
        <v>1683.58</v>
      </c>
      <c r="D40" s="7"/>
      <c r="E40" s="7">
        <f>E35+E31</f>
        <v>2449.2599999999998</v>
      </c>
    </row>
    <row r="41" spans="3:5" ht="12.75">
      <c r="C41" s="6"/>
      <c r="D41" s="6"/>
      <c r="E41" s="6"/>
    </row>
    <row r="42" spans="3:5" ht="12.75">
      <c r="C42" s="6"/>
      <c r="D42" s="6"/>
      <c r="E42" s="6"/>
    </row>
    <row r="43" spans="1:8" ht="15">
      <c r="A43" s="40" t="s">
        <v>52</v>
      </c>
      <c r="B43" s="40"/>
      <c r="C43" s="40"/>
      <c r="D43" s="40"/>
      <c r="E43" s="40"/>
      <c r="F43" s="9"/>
      <c r="G43" s="9"/>
      <c r="H43" s="9"/>
    </row>
    <row r="44" spans="3:8" ht="15">
      <c r="C44" s="9"/>
      <c r="D44" s="9"/>
      <c r="E44" s="9"/>
      <c r="F44" s="9"/>
      <c r="G44" s="10"/>
      <c r="H44" s="3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41" t="s">
        <v>20</v>
      </c>
      <c r="B47" s="41"/>
      <c r="C47" s="41"/>
      <c r="D47" s="41"/>
      <c r="E47" s="41"/>
      <c r="F47" s="9"/>
      <c r="G47" s="9"/>
      <c r="H47" s="9"/>
    </row>
    <row r="48" spans="1:8" ht="15">
      <c r="A48" s="41" t="s">
        <v>21</v>
      </c>
      <c r="B48" s="41"/>
      <c r="C48" s="41"/>
      <c r="D48" s="41"/>
      <c r="E48" s="41"/>
      <c r="F48" s="11"/>
      <c r="G48" s="11"/>
      <c r="H48" s="11"/>
    </row>
  </sheetData>
  <sheetProtection selectLockedCells="1" selectUnlockedCells="1"/>
  <mergeCells count="8">
    <mergeCell ref="A5:E5"/>
    <mergeCell ref="A6:E6"/>
    <mergeCell ref="A43:E43"/>
    <mergeCell ref="A47:E47"/>
    <mergeCell ref="A48:E48"/>
    <mergeCell ref="A1:E1"/>
    <mergeCell ref="A2:E2"/>
    <mergeCell ref="A4:E4"/>
  </mergeCells>
  <printOptions horizontalCentered="1"/>
  <pageMargins left="0.39375" right="0.39375" top="0.5118055555555555" bottom="0.5118055555555555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F41"/>
  <sheetViews>
    <sheetView zoomScale="90" zoomScaleNormal="90" zoomScalePageLayoutView="0" workbookViewId="0" topLeftCell="B16">
      <selection activeCell="E12" sqref="E12"/>
    </sheetView>
  </sheetViews>
  <sheetFormatPr defaultColWidth="11.00390625" defaultRowHeight="15" customHeight="1"/>
  <cols>
    <col min="1" max="1" width="3.421875" style="3" customWidth="1"/>
    <col min="2" max="2" width="55.7109375" style="3" customWidth="1"/>
    <col min="3" max="3" width="13.00390625" style="3" customWidth="1"/>
    <col min="4" max="4" width="1.8515625" style="3" customWidth="1"/>
    <col min="5" max="5" width="13.00390625" style="3" customWidth="1"/>
    <col min="6" max="246" width="11.57421875" style="3" customWidth="1"/>
  </cols>
  <sheetData>
    <row r="1" spans="2:5" ht="33" customHeight="1">
      <c r="B1" s="42" t="s">
        <v>50</v>
      </c>
      <c r="C1" s="42"/>
      <c r="D1" s="42"/>
      <c r="E1" s="42"/>
    </row>
    <row r="2" spans="2:5" ht="17.25" customHeight="1">
      <c r="B2" s="39" t="s">
        <v>51</v>
      </c>
      <c r="C2" s="39"/>
      <c r="D2" s="39"/>
      <c r="E2" s="39"/>
    </row>
    <row r="4" spans="2:5" ht="17.25" customHeight="1">
      <c r="B4" s="1"/>
      <c r="C4" s="1"/>
      <c r="E4" s="1"/>
    </row>
    <row r="5" spans="2:5" ht="17.25" customHeight="1">
      <c r="B5" s="39" t="s">
        <v>22</v>
      </c>
      <c r="C5" s="39"/>
      <c r="D5" s="39"/>
      <c r="E5" s="39"/>
    </row>
    <row r="6" spans="2:6" ht="17.25" customHeight="1">
      <c r="B6" s="39" t="s">
        <v>69</v>
      </c>
      <c r="C6" s="39"/>
      <c r="D6" s="39"/>
      <c r="E6" s="39"/>
      <c r="F6" s="35"/>
    </row>
    <row r="7" spans="2:5" ht="15.75">
      <c r="B7" s="44" t="s">
        <v>1</v>
      </c>
      <c r="C7" s="44"/>
      <c r="D7" s="44"/>
      <c r="E7" s="44"/>
    </row>
    <row r="8" spans="2:5" ht="21.75" customHeight="1">
      <c r="B8" s="13"/>
      <c r="C8" s="2"/>
      <c r="E8" s="2"/>
    </row>
    <row r="9" spans="2:5" ht="17.25" customHeight="1">
      <c r="B9" s="13"/>
      <c r="C9" s="2">
        <v>2019</v>
      </c>
      <c r="E9" s="2">
        <v>2020</v>
      </c>
    </row>
    <row r="10" spans="2:5" ht="17.25" customHeight="1">
      <c r="B10" s="13" t="s">
        <v>54</v>
      </c>
      <c r="C10" s="14">
        <f>SUM(C12:C13)</f>
        <v>0</v>
      </c>
      <c r="E10" s="14">
        <f>SUM(E12:E13)</f>
        <v>763.54</v>
      </c>
    </row>
    <row r="11" spans="2:5" ht="15" customHeight="1">
      <c r="B11" s="15"/>
      <c r="C11" s="16"/>
      <c r="E11" s="16"/>
    </row>
    <row r="12" spans="2:5" ht="15" customHeight="1">
      <c r="B12" s="15" t="s">
        <v>53</v>
      </c>
      <c r="C12" s="16">
        <v>0</v>
      </c>
      <c r="E12" s="16">
        <v>763.54</v>
      </c>
    </row>
    <row r="13" spans="2:5" ht="15" customHeight="1">
      <c r="B13" s="15" t="s">
        <v>62</v>
      </c>
      <c r="C13" s="16">
        <v>0</v>
      </c>
      <c r="E13" s="16">
        <v>0</v>
      </c>
    </row>
    <row r="14" spans="2:5" ht="17.25" customHeight="1">
      <c r="B14" s="13"/>
      <c r="C14" s="16"/>
      <c r="E14" s="16"/>
    </row>
    <row r="15" spans="2:5" ht="15" customHeight="1">
      <c r="B15" s="13" t="s">
        <v>55</v>
      </c>
      <c r="C15" s="14">
        <f>SUM(C17)</f>
        <v>0</v>
      </c>
      <c r="E15" s="14">
        <f>SUM(E17)</f>
        <v>0</v>
      </c>
    </row>
    <row r="16" spans="2:5" ht="15" customHeight="1">
      <c r="B16" s="15"/>
      <c r="C16" s="16"/>
      <c r="E16" s="16"/>
    </row>
    <row r="17" spans="2:5" ht="15" customHeight="1">
      <c r="B17" s="15" t="s">
        <v>56</v>
      </c>
      <c r="C17" s="16">
        <v>0</v>
      </c>
      <c r="E17" s="16">
        <v>0</v>
      </c>
    </row>
    <row r="18" spans="2:5" ht="15" customHeight="1">
      <c r="B18" s="15"/>
      <c r="C18" s="16"/>
      <c r="E18" s="16"/>
    </row>
    <row r="19" spans="2:5" ht="31.5">
      <c r="B19" s="37" t="s">
        <v>58</v>
      </c>
      <c r="C19" s="14">
        <f>C21+C28+C24</f>
        <v>-414.37</v>
      </c>
      <c r="E19" s="14">
        <f>E21+E28+E24</f>
        <v>2.14</v>
      </c>
    </row>
    <row r="20" spans="2:5" ht="17.25" customHeight="1">
      <c r="B20" s="13"/>
      <c r="C20" s="14"/>
      <c r="E20" s="14"/>
    </row>
    <row r="21" spans="2:5" ht="17.25" customHeight="1">
      <c r="B21" s="13" t="s">
        <v>59</v>
      </c>
      <c r="C21" s="14">
        <f>C22</f>
        <v>42.88</v>
      </c>
      <c r="E21" s="14">
        <f>E22</f>
        <v>2.14</v>
      </c>
    </row>
    <row r="22" spans="2:5" ht="17.25" customHeight="1">
      <c r="B22" s="15" t="s">
        <v>60</v>
      </c>
      <c r="C22" s="16">
        <v>42.88</v>
      </c>
      <c r="E22" s="16">
        <v>2.14</v>
      </c>
    </row>
    <row r="23" spans="2:5" ht="17.25" customHeight="1">
      <c r="B23" s="15"/>
      <c r="C23" s="16"/>
      <c r="E23" s="16"/>
    </row>
    <row r="24" spans="2:5" ht="17.25" customHeight="1">
      <c r="B24" s="13" t="s">
        <v>63</v>
      </c>
      <c r="C24" s="14">
        <f>SUM(C25:C26)</f>
        <v>0</v>
      </c>
      <c r="E24" s="14">
        <f>SUM(E25:E26)</f>
        <v>0</v>
      </c>
    </row>
    <row r="25" spans="2:5" ht="17.25" customHeight="1">
      <c r="B25" s="15" t="s">
        <v>64</v>
      </c>
      <c r="C25" s="16">
        <v>0</v>
      </c>
      <c r="E25" s="16">
        <v>0</v>
      </c>
    </row>
    <row r="26" spans="2:5" ht="17.25" customHeight="1">
      <c r="B26" s="15" t="s">
        <v>65</v>
      </c>
      <c r="C26" s="16">
        <v>0</v>
      </c>
      <c r="E26" s="16">
        <v>0</v>
      </c>
    </row>
    <row r="27" spans="2:5" ht="17.25" customHeight="1">
      <c r="B27" s="15"/>
      <c r="C27" s="16"/>
      <c r="E27" s="16"/>
    </row>
    <row r="28" spans="2:5" ht="17.25" customHeight="1">
      <c r="B28" s="13" t="s">
        <v>61</v>
      </c>
      <c r="C28" s="14">
        <f>SUM(C29:C30)</f>
        <v>-457.25</v>
      </c>
      <c r="E28" s="14">
        <f>SUM(E29:E30)</f>
        <v>0</v>
      </c>
    </row>
    <row r="29" spans="2:5" ht="17.25" customHeight="1">
      <c r="B29" s="15" t="s">
        <v>23</v>
      </c>
      <c r="C29" s="16">
        <v>-457.25</v>
      </c>
      <c r="E29" s="16">
        <v>0</v>
      </c>
    </row>
    <row r="30" spans="2:5" ht="17.25" customHeight="1">
      <c r="B30" s="15" t="s">
        <v>57</v>
      </c>
      <c r="C30" s="16">
        <v>0</v>
      </c>
      <c r="E30" s="16">
        <v>0</v>
      </c>
    </row>
    <row r="31" spans="2:5" ht="17.25" customHeight="1">
      <c r="B31" s="15"/>
      <c r="C31" s="16"/>
      <c r="E31" s="16"/>
    </row>
    <row r="33" spans="2:5" ht="15" customHeight="1">
      <c r="B33" s="12" t="s">
        <v>24</v>
      </c>
      <c r="C33" s="36">
        <f>C10+C15+C19</f>
        <v>-414.37</v>
      </c>
      <c r="E33" s="36">
        <f>E10+E15+E19</f>
        <v>765.68</v>
      </c>
    </row>
    <row r="36" spans="2:5" ht="15" customHeight="1">
      <c r="B36" s="40" t="s">
        <v>52</v>
      </c>
      <c r="C36" s="40"/>
      <c r="D36" s="40"/>
      <c r="E36" s="40"/>
    </row>
    <row r="40" spans="2:5" ht="15" customHeight="1">
      <c r="B40" s="43" t="s">
        <v>20</v>
      </c>
      <c r="C40" s="43"/>
      <c r="D40" s="43"/>
      <c r="E40" s="43"/>
    </row>
    <row r="41" spans="2:5" ht="15" customHeight="1">
      <c r="B41" s="43" t="s">
        <v>21</v>
      </c>
      <c r="C41" s="43"/>
      <c r="D41" s="43"/>
      <c r="E41" s="43"/>
    </row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</sheetData>
  <sheetProtection selectLockedCells="1" selectUnlockedCells="1"/>
  <mergeCells count="8">
    <mergeCell ref="B40:E40"/>
    <mergeCell ref="B41:E41"/>
    <mergeCell ref="B1:E1"/>
    <mergeCell ref="B2:E2"/>
    <mergeCell ref="B5:E5"/>
    <mergeCell ref="B6:E6"/>
    <mergeCell ref="B7:E7"/>
    <mergeCell ref="B36:E36"/>
  </mergeCells>
  <printOptions horizontalCentered="1"/>
  <pageMargins left="0.39375" right="0.39375" top="0.5118055555555555" bottom="0.5118055555555555" header="0.5118055555555555" footer="0.5118055555555555"/>
  <pageSetup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F45"/>
  <sheetViews>
    <sheetView zoomScalePageLayoutView="0" workbookViewId="0" topLeftCell="B19">
      <selection activeCell="B37" sqref="B37"/>
    </sheetView>
  </sheetViews>
  <sheetFormatPr defaultColWidth="11.00390625" defaultRowHeight="15" customHeight="1"/>
  <cols>
    <col min="1" max="1" width="11.57421875" style="3" customWidth="1"/>
    <col min="2" max="2" width="71.00390625" style="3" customWidth="1"/>
    <col min="3" max="3" width="16.00390625" style="3" customWidth="1"/>
    <col min="4" max="4" width="2.7109375" style="3" customWidth="1"/>
    <col min="5" max="5" width="16.421875" style="3" customWidth="1"/>
    <col min="6" max="6" width="39.28125" style="3" bestFit="1" customWidth="1"/>
    <col min="7" max="246" width="11.57421875" style="3" customWidth="1"/>
  </cols>
  <sheetData>
    <row r="1" spans="2:5" ht="15.75" customHeight="1">
      <c r="B1" s="42" t="s">
        <v>50</v>
      </c>
      <c r="C1" s="42"/>
      <c r="D1" s="42"/>
      <c r="E1" s="42"/>
    </row>
    <row r="2" spans="2:5" ht="15.75" customHeight="1">
      <c r="B2" s="42"/>
      <c r="C2" s="42"/>
      <c r="D2" s="42"/>
      <c r="E2" s="42"/>
    </row>
    <row r="4" spans="2:5" ht="15.75" customHeight="1">
      <c r="B4" s="39" t="s">
        <v>25</v>
      </c>
      <c r="C4" s="39"/>
      <c r="D4" s="39"/>
      <c r="E4" s="39"/>
    </row>
    <row r="5" spans="2:5" ht="15.75" customHeight="1">
      <c r="B5" s="39" t="s">
        <v>69</v>
      </c>
      <c r="C5" s="39"/>
      <c r="D5" s="39"/>
      <c r="E5" s="39"/>
    </row>
    <row r="6" spans="2:5" ht="15.75" customHeight="1">
      <c r="B6" s="39" t="s">
        <v>1</v>
      </c>
      <c r="C6" s="39"/>
      <c r="D6" s="39"/>
      <c r="E6" s="39"/>
    </row>
    <row r="8" spans="2:5" ht="15.75" customHeight="1">
      <c r="B8" s="17" t="s">
        <v>26</v>
      </c>
      <c r="C8" s="18">
        <v>2019</v>
      </c>
      <c r="D8" s="18"/>
      <c r="E8" s="18">
        <v>2020</v>
      </c>
    </row>
    <row r="9" spans="2:5" ht="15.75" customHeight="1">
      <c r="B9" s="17" t="s">
        <v>27</v>
      </c>
      <c r="C9" s="19"/>
      <c r="D9" s="19"/>
      <c r="E9" s="19"/>
    </row>
    <row r="10" spans="2:5" ht="15.75" customHeight="1">
      <c r="B10" s="17" t="s">
        <v>28</v>
      </c>
      <c r="C10" s="20">
        <f>SUM(C11:C13)</f>
        <v>42.88</v>
      </c>
      <c r="D10" s="20"/>
      <c r="E10" s="20">
        <f>SUM(E11:E13)</f>
        <v>765.68</v>
      </c>
    </row>
    <row r="11" spans="2:5" ht="15" customHeight="1">
      <c r="B11" s="15" t="s">
        <v>53</v>
      </c>
      <c r="C11" s="16">
        <v>0</v>
      </c>
      <c r="D11" s="16"/>
      <c r="E11" s="16">
        <v>763.54</v>
      </c>
    </row>
    <row r="12" spans="2:5" ht="15" customHeight="1">
      <c r="B12" s="15" t="s">
        <v>62</v>
      </c>
      <c r="C12" s="16">
        <v>0</v>
      </c>
      <c r="D12" s="16"/>
      <c r="E12" s="16">
        <v>0</v>
      </c>
    </row>
    <row r="13" spans="2:5" ht="15" customHeight="1">
      <c r="B13" s="15" t="s">
        <v>60</v>
      </c>
      <c r="C13" s="16">
        <v>42.88</v>
      </c>
      <c r="D13" s="16"/>
      <c r="E13" s="16">
        <v>2.14</v>
      </c>
    </row>
    <row r="14" spans="2:5" ht="15" customHeight="1">
      <c r="B14" s="15"/>
      <c r="C14" s="16"/>
      <c r="D14" s="16"/>
      <c r="E14" s="16"/>
    </row>
    <row r="15" spans="2:6" ht="15.75" customHeight="1">
      <c r="B15" s="17" t="s">
        <v>29</v>
      </c>
      <c r="C15" s="20">
        <f>SUM(C16:C20)</f>
        <v>-457.25</v>
      </c>
      <c r="D15" s="20"/>
      <c r="E15" s="20">
        <f>SUM(E16:E20)</f>
        <v>0</v>
      </c>
      <c r="F15" s="21"/>
    </row>
    <row r="16" spans="2:6" ht="15" customHeight="1">
      <c r="B16" s="15" t="s">
        <v>56</v>
      </c>
      <c r="C16" s="16">
        <v>0</v>
      </c>
      <c r="D16" s="16"/>
      <c r="E16" s="16">
        <v>0</v>
      </c>
      <c r="F16" s="22"/>
    </row>
    <row r="17" spans="2:6" ht="15" customHeight="1">
      <c r="B17" s="15" t="s">
        <v>23</v>
      </c>
      <c r="C17" s="16">
        <v>-457.25</v>
      </c>
      <c r="D17" s="16"/>
      <c r="E17" s="16">
        <v>0</v>
      </c>
      <c r="F17" s="22"/>
    </row>
    <row r="18" spans="2:6" ht="15" customHeight="1">
      <c r="B18" s="15" t="s">
        <v>57</v>
      </c>
      <c r="C18" s="16">
        <v>0</v>
      </c>
      <c r="D18" s="16"/>
      <c r="E18" s="16">
        <v>0</v>
      </c>
      <c r="F18" s="22"/>
    </row>
    <row r="19" spans="2:6" ht="15" customHeight="1">
      <c r="B19" s="15" t="s">
        <v>64</v>
      </c>
      <c r="C19" s="16">
        <v>0</v>
      </c>
      <c r="D19" s="16"/>
      <c r="E19" s="16">
        <v>0</v>
      </c>
      <c r="F19" s="22"/>
    </row>
    <row r="20" spans="2:6" ht="15" customHeight="1">
      <c r="B20" s="15" t="s">
        <v>66</v>
      </c>
      <c r="C20" s="16">
        <v>0</v>
      </c>
      <c r="D20" s="16"/>
      <c r="E20" s="16">
        <v>0</v>
      </c>
      <c r="F20" s="22"/>
    </row>
    <row r="21" spans="2:5" ht="15" customHeight="1">
      <c r="B21" s="15"/>
      <c r="C21" s="16"/>
      <c r="D21" s="16"/>
      <c r="E21" s="16"/>
    </row>
    <row r="22" spans="2:5" s="3" customFormat="1" ht="15.75" customHeight="1">
      <c r="B22" s="17" t="s">
        <v>30</v>
      </c>
      <c r="C22" s="20">
        <f>+C10+C15</f>
        <v>-414.37</v>
      </c>
      <c r="D22" s="20"/>
      <c r="E22" s="20">
        <f>+E10+E15</f>
        <v>765.68</v>
      </c>
    </row>
    <row r="23" spans="2:5" s="3" customFormat="1" ht="15.75" customHeight="1">
      <c r="B23" s="17"/>
      <c r="C23" s="23"/>
      <c r="D23" s="23"/>
      <c r="E23" s="23"/>
    </row>
    <row r="24" spans="2:5" s="3" customFormat="1" ht="15.75" customHeight="1">
      <c r="B24" s="17" t="s">
        <v>31</v>
      </c>
      <c r="C24" s="23"/>
      <c r="D24" s="23"/>
      <c r="E24" s="23"/>
    </row>
    <row r="25" spans="2:5" s="3" customFormat="1" ht="15" customHeight="1">
      <c r="B25" s="23"/>
      <c r="C25" s="16"/>
      <c r="D25" s="24"/>
      <c r="E25" s="16"/>
    </row>
    <row r="26" spans="2:5" s="3" customFormat="1" ht="15" customHeight="1">
      <c r="B26" s="23"/>
      <c r="C26" s="24"/>
      <c r="D26" s="24"/>
      <c r="E26" s="24"/>
    </row>
    <row r="27" spans="2:5" s="3" customFormat="1" ht="15.75" customHeight="1">
      <c r="B27" s="17" t="s">
        <v>32</v>
      </c>
      <c r="C27" s="20">
        <f>+C25</f>
        <v>0</v>
      </c>
      <c r="D27" s="20"/>
      <c r="E27" s="20">
        <f>+E25</f>
        <v>0</v>
      </c>
    </row>
    <row r="28" spans="2:5" s="3" customFormat="1" ht="15" customHeight="1">
      <c r="B28" s="23"/>
      <c r="C28" s="24"/>
      <c r="D28" s="24"/>
      <c r="E28" s="24"/>
    </row>
    <row r="29" spans="2:5" s="3" customFormat="1" ht="15.75" customHeight="1">
      <c r="B29" s="17" t="s">
        <v>33</v>
      </c>
      <c r="C29" s="23"/>
      <c r="D29" s="23"/>
      <c r="E29" s="23"/>
    </row>
    <row r="30" spans="2:5" s="3" customFormat="1" ht="15" customHeight="1">
      <c r="B30" s="23"/>
      <c r="C30" s="24"/>
      <c r="D30" s="24"/>
      <c r="E30" s="24"/>
    </row>
    <row r="31" spans="2:5" s="3" customFormat="1" ht="15" customHeight="1">
      <c r="B31" s="23"/>
      <c r="C31" s="24"/>
      <c r="D31" s="24"/>
      <c r="E31" s="24"/>
    </row>
    <row r="32" spans="2:5" s="3" customFormat="1" ht="15.75" customHeight="1">
      <c r="B32" s="17" t="s">
        <v>34</v>
      </c>
      <c r="C32" s="20">
        <f>+C30</f>
        <v>0</v>
      </c>
      <c r="D32" s="20"/>
      <c r="E32" s="20">
        <f>+E30</f>
        <v>0</v>
      </c>
    </row>
    <row r="33" spans="2:5" s="3" customFormat="1" ht="15.75" customHeight="1">
      <c r="B33" s="17"/>
      <c r="C33" s="25"/>
      <c r="D33" s="25"/>
      <c r="E33" s="25"/>
    </row>
    <row r="34" spans="2:5" s="3" customFormat="1" ht="15.75" customHeight="1">
      <c r="B34" s="17" t="s">
        <v>35</v>
      </c>
      <c r="C34" s="20">
        <f>C22+C27-C32</f>
        <v>-414.37</v>
      </c>
      <c r="D34" s="20"/>
      <c r="E34" s="20">
        <f>E22+E27-E32</f>
        <v>765.68</v>
      </c>
    </row>
    <row r="35" spans="2:5" s="3" customFormat="1" ht="15.75" customHeight="1">
      <c r="B35" s="17"/>
      <c r="C35" s="20"/>
      <c r="D35" s="20"/>
      <c r="E35" s="20"/>
    </row>
    <row r="36" spans="2:5" s="3" customFormat="1" ht="15.75" customHeight="1">
      <c r="B36" s="17" t="s">
        <v>36</v>
      </c>
      <c r="C36" s="20">
        <v>1522.95</v>
      </c>
      <c r="D36" s="20"/>
      <c r="E36" s="20">
        <f>C37</f>
        <v>1108.58</v>
      </c>
    </row>
    <row r="37" spans="2:5" s="3" customFormat="1" ht="15.75" customHeight="1">
      <c r="B37" s="17" t="s">
        <v>37</v>
      </c>
      <c r="C37" s="20">
        <v>1108.58</v>
      </c>
      <c r="D37" s="20"/>
      <c r="E37" s="20">
        <f>'Balanço Patrimonial'!E12</f>
        <v>1874.26</v>
      </c>
    </row>
    <row r="38" spans="2:5" s="3" customFormat="1" ht="15.75" customHeight="1">
      <c r="B38" s="17" t="s">
        <v>38</v>
      </c>
      <c r="C38" s="20">
        <f>C37-C36</f>
        <v>-414.3700000000001</v>
      </c>
      <c r="D38" s="20"/>
      <c r="E38" s="20">
        <f>E37-E36</f>
        <v>765.6800000000001</v>
      </c>
    </row>
    <row r="39" spans="2:5" ht="15" customHeight="1">
      <c r="B39" s="15"/>
      <c r="C39" s="16">
        <f>+C34-C38</f>
        <v>0</v>
      </c>
      <c r="D39" s="16"/>
      <c r="E39" s="16">
        <f>E22-E38</f>
        <v>0</v>
      </c>
    </row>
    <row r="40" spans="2:5" ht="15" customHeight="1">
      <c r="B40" s="15"/>
      <c r="C40" s="16"/>
      <c r="D40" s="16"/>
      <c r="E40" s="16"/>
    </row>
    <row r="41" spans="2:5" s="3" customFormat="1" ht="15" customHeight="1">
      <c r="B41" s="40" t="s">
        <v>52</v>
      </c>
      <c r="C41" s="40"/>
      <c r="D41" s="40"/>
      <c r="E41" s="40"/>
    </row>
    <row r="42" spans="2:5" s="3" customFormat="1" ht="15" customHeight="1">
      <c r="B42"/>
      <c r="C42" s="9"/>
      <c r="D42" s="9"/>
      <c r="E42" s="9"/>
    </row>
    <row r="44" spans="2:5" s="3" customFormat="1" ht="15" customHeight="1">
      <c r="B44" s="41" t="s">
        <v>20</v>
      </c>
      <c r="C44" s="41"/>
      <c r="D44" s="41"/>
      <c r="E44" s="41"/>
    </row>
    <row r="45" spans="2:5" ht="15" customHeight="1">
      <c r="B45" s="41" t="s">
        <v>21</v>
      </c>
      <c r="C45" s="41"/>
      <c r="D45" s="41"/>
      <c r="E45" s="41"/>
    </row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</sheetData>
  <sheetProtection selectLockedCells="1" selectUnlockedCells="1"/>
  <mergeCells count="7">
    <mergeCell ref="B5:E5"/>
    <mergeCell ref="B6:E6"/>
    <mergeCell ref="B41:E41"/>
    <mergeCell ref="B44:E44"/>
    <mergeCell ref="B45:E45"/>
    <mergeCell ref="B1:E2"/>
    <mergeCell ref="B4:E4"/>
  </mergeCells>
  <printOptions horizontalCentered="1"/>
  <pageMargins left="0.39375" right="0.39375" top="0.5118055555555555" bottom="0.5118055555555555" header="0.5118055555555555" footer="0.5118055555555555"/>
  <pageSetup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25"/>
  <sheetViews>
    <sheetView tabSelected="1" zoomScalePageLayoutView="0" workbookViewId="0" topLeftCell="A7">
      <selection activeCell="D17" sqref="D17"/>
    </sheetView>
  </sheetViews>
  <sheetFormatPr defaultColWidth="11.00390625" defaultRowHeight="12.75" customHeight="1"/>
  <cols>
    <col min="1" max="1" width="59.00390625" style="0" customWidth="1"/>
    <col min="2" max="2" width="15.57421875" style="0" customWidth="1"/>
    <col min="3" max="3" width="13.8515625" style="0" customWidth="1"/>
    <col min="4" max="4" width="18.57421875" style="0" customWidth="1"/>
    <col min="5" max="5" width="14.7109375" style="0" customWidth="1"/>
    <col min="6" max="6" width="17.57421875" style="0" customWidth="1"/>
  </cols>
  <sheetData>
    <row r="1" spans="1:8" ht="15" customHeight="1">
      <c r="A1" s="42" t="s">
        <v>50</v>
      </c>
      <c r="B1" s="42"/>
      <c r="C1" s="42"/>
      <c r="D1" s="42"/>
      <c r="E1" s="42"/>
      <c r="F1" s="42"/>
      <c r="G1" s="26"/>
      <c r="H1" s="26"/>
    </row>
    <row r="2" spans="1:8" ht="15" customHeight="1">
      <c r="A2" s="39" t="s">
        <v>51</v>
      </c>
      <c r="B2" s="39"/>
      <c r="C2" s="39"/>
      <c r="D2" s="39"/>
      <c r="E2" s="39"/>
      <c r="F2" s="39"/>
      <c r="G2" s="27"/>
      <c r="H2" s="27"/>
    </row>
    <row r="3" spans="1:8" ht="15" customHeight="1">
      <c r="A3" s="27"/>
      <c r="B3" s="27"/>
      <c r="C3" s="27"/>
      <c r="D3" s="27"/>
      <c r="E3" s="27"/>
      <c r="F3" s="27"/>
      <c r="G3" s="27"/>
      <c r="H3" s="27"/>
    </row>
    <row r="4" spans="1:6" ht="15" customHeight="1">
      <c r="A4" s="39" t="s">
        <v>39</v>
      </c>
      <c r="B4" s="39"/>
      <c r="C4" s="39"/>
      <c r="D4" s="39"/>
      <c r="E4" s="39"/>
      <c r="F4" s="39"/>
    </row>
    <row r="5" spans="1:8" ht="15" customHeight="1">
      <c r="A5" s="39" t="s">
        <v>69</v>
      </c>
      <c r="B5" s="39"/>
      <c r="C5" s="39"/>
      <c r="D5" s="39"/>
      <c r="E5" s="39"/>
      <c r="F5" s="39"/>
      <c r="G5" s="1"/>
      <c r="H5" s="1"/>
    </row>
    <row r="6" spans="1:8" ht="15" customHeight="1">
      <c r="A6" s="39" t="s">
        <v>1</v>
      </c>
      <c r="B6" s="39"/>
      <c r="C6" s="39"/>
      <c r="D6" s="39"/>
      <c r="E6" s="39"/>
      <c r="F6" s="39"/>
      <c r="G6" s="1"/>
      <c r="H6" s="1"/>
    </row>
    <row r="7" spans="1:6" ht="12.75" customHeight="1">
      <c r="A7" s="8"/>
      <c r="B7" s="8"/>
      <c r="C7" s="8"/>
      <c r="D7" s="8"/>
      <c r="E7" s="8"/>
      <c r="F7" s="8"/>
    </row>
    <row r="8" spans="1:6" ht="12.75" customHeight="1">
      <c r="A8" s="8"/>
      <c r="B8" s="8"/>
      <c r="C8" s="8"/>
      <c r="D8" s="8"/>
      <c r="E8" s="8"/>
      <c r="F8" s="8"/>
    </row>
    <row r="9" spans="1:7" ht="47.25" customHeight="1">
      <c r="A9" s="28"/>
      <c r="B9" s="29" t="s">
        <v>40</v>
      </c>
      <c r="C9" s="29" t="s">
        <v>41</v>
      </c>
      <c r="D9" s="29" t="s">
        <v>42</v>
      </c>
      <c r="E9" s="29" t="s">
        <v>43</v>
      </c>
      <c r="F9" s="29" t="s">
        <v>44</v>
      </c>
      <c r="G9" s="30"/>
    </row>
    <row r="10" spans="1:6" ht="15" customHeight="1">
      <c r="A10" s="31" t="s">
        <v>70</v>
      </c>
      <c r="B10" s="32">
        <v>0</v>
      </c>
      <c r="C10" s="33"/>
      <c r="D10" s="33"/>
      <c r="E10" s="33">
        <v>1683.58</v>
      </c>
      <c r="F10" s="33">
        <f aca="true" t="shared" si="0" ref="F10:F16">SUM(B10:E10)</f>
        <v>1683.58</v>
      </c>
    </row>
    <row r="11" spans="1:6" ht="15" customHeight="1">
      <c r="A11" s="28" t="s">
        <v>45</v>
      </c>
      <c r="B11" s="34"/>
      <c r="C11" s="34"/>
      <c r="D11" s="34"/>
      <c r="E11" s="34"/>
      <c r="F11" s="33">
        <f t="shared" si="0"/>
        <v>0</v>
      </c>
    </row>
    <row r="12" spans="1:6" ht="15" customHeight="1">
      <c r="A12" s="28" t="s">
        <v>46</v>
      </c>
      <c r="B12" s="32"/>
      <c r="C12" s="34"/>
      <c r="D12" s="34"/>
      <c r="E12" s="34">
        <f>'Balanço Patrimonial'!E38</f>
        <v>765.68</v>
      </c>
      <c r="F12" s="33">
        <f t="shared" si="0"/>
        <v>765.68</v>
      </c>
    </row>
    <row r="13" spans="1:6" ht="15" customHeight="1">
      <c r="A13" s="28" t="s">
        <v>47</v>
      </c>
      <c r="B13" s="34"/>
      <c r="C13" s="34"/>
      <c r="D13" s="34"/>
      <c r="E13" s="34"/>
      <c r="F13" s="33">
        <f t="shared" si="0"/>
        <v>0</v>
      </c>
    </row>
    <row r="14" spans="1:6" ht="15" customHeight="1">
      <c r="A14" s="28" t="s">
        <v>48</v>
      </c>
      <c r="B14" s="34"/>
      <c r="C14" s="34"/>
      <c r="D14" s="34"/>
      <c r="E14" s="34"/>
      <c r="F14" s="33">
        <f t="shared" si="0"/>
        <v>0</v>
      </c>
    </row>
    <row r="15" spans="1:6" ht="15" customHeight="1">
      <c r="A15" s="28" t="s">
        <v>49</v>
      </c>
      <c r="B15" s="34"/>
      <c r="C15" s="34"/>
      <c r="D15" s="34"/>
      <c r="E15" s="34"/>
      <c r="F15" s="33">
        <f t="shared" si="0"/>
        <v>0</v>
      </c>
    </row>
    <row r="16" spans="1:6" ht="15" customHeight="1">
      <c r="A16" s="31" t="s">
        <v>71</v>
      </c>
      <c r="B16" s="33">
        <f>SUM(B10:B15)</f>
        <v>0</v>
      </c>
      <c r="C16" s="33">
        <f>SUM(C10:C15)</f>
        <v>0</v>
      </c>
      <c r="D16" s="33">
        <f>SUM(D10:D15)</f>
        <v>0</v>
      </c>
      <c r="E16" s="33">
        <f>SUM(E10:E15)</f>
        <v>2449.2599999999998</v>
      </c>
      <c r="F16" s="33">
        <f t="shared" si="0"/>
        <v>2449.2599999999998</v>
      </c>
    </row>
    <row r="18" spans="1:6" ht="12.75" customHeight="1">
      <c r="A18" s="41"/>
      <c r="B18" s="41"/>
      <c r="C18" s="41"/>
      <c r="D18" s="41"/>
      <c r="E18" s="41"/>
      <c r="F18" s="41"/>
    </row>
    <row r="19" spans="1:6" ht="12.75" customHeight="1">
      <c r="A19" s="40" t="s">
        <v>52</v>
      </c>
      <c r="B19" s="40"/>
      <c r="C19" s="40"/>
      <c r="D19" s="40"/>
      <c r="E19" s="40"/>
      <c r="F19" s="40"/>
    </row>
    <row r="20" spans="1:5" ht="12.75" customHeight="1">
      <c r="A20" s="38"/>
      <c r="B20" s="38"/>
      <c r="C20" s="38"/>
      <c r="D20" s="38"/>
      <c r="E20" s="9"/>
    </row>
    <row r="21" spans="1:5" ht="12.75" customHeight="1">
      <c r="A21" s="38"/>
      <c r="B21" s="38"/>
      <c r="C21" s="38"/>
      <c r="D21" s="38"/>
      <c r="E21" s="9"/>
    </row>
    <row r="22" spans="1:5" ht="12.75" customHeight="1">
      <c r="A22" s="38"/>
      <c r="B22" s="38"/>
      <c r="C22" s="38"/>
      <c r="D22" s="38"/>
      <c r="E22" s="9"/>
    </row>
    <row r="23" spans="1:5" ht="12.75" customHeight="1">
      <c r="A23" s="3"/>
      <c r="B23" s="3"/>
      <c r="C23" s="3"/>
      <c r="D23" s="3"/>
      <c r="E23" s="3"/>
    </row>
    <row r="24" spans="1:6" ht="12.75" customHeight="1">
      <c r="A24" s="41" t="s">
        <v>20</v>
      </c>
      <c r="B24" s="41"/>
      <c r="C24" s="41"/>
      <c r="D24" s="41"/>
      <c r="E24" s="41"/>
      <c r="F24" s="41"/>
    </row>
    <row r="25" spans="1:6" ht="12.75" customHeight="1">
      <c r="A25" s="41" t="s">
        <v>21</v>
      </c>
      <c r="B25" s="41"/>
      <c r="C25" s="41"/>
      <c r="D25" s="41"/>
      <c r="E25" s="41"/>
      <c r="F25" s="41"/>
    </row>
  </sheetData>
  <sheetProtection selectLockedCells="1" selectUnlockedCells="1"/>
  <mergeCells count="9">
    <mergeCell ref="A18:F18"/>
    <mergeCell ref="A24:F24"/>
    <mergeCell ref="A25:F25"/>
    <mergeCell ref="A1:F1"/>
    <mergeCell ref="A2:F2"/>
    <mergeCell ref="A4:F4"/>
    <mergeCell ref="A5:F5"/>
    <mergeCell ref="A6:F6"/>
    <mergeCell ref="A19:F19"/>
  </mergeCells>
  <printOptions horizontalCentered="1"/>
  <pageMargins left="0.39375" right="0.39375" top="0.49236111111111114" bottom="0.49236111111111114" header="0.5118055555555555" footer="0.5118055555555555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Luciana Braga</cp:lastModifiedBy>
  <dcterms:modified xsi:type="dcterms:W3CDTF">2021-02-23T11:34:42Z</dcterms:modified>
  <cp:category/>
  <cp:version/>
  <cp:contentType/>
  <cp:contentStatus/>
</cp:coreProperties>
</file>